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特困分散供养" sheetId="3" r:id="rId1"/>
  </sheets>
  <definedNames>
    <definedName name="_xlnm._FilterDatabase" localSheetId="0" hidden="1">特困分散供养!$A$3:$L$49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<sst xmlns="http://schemas.openxmlformats.org/spreadsheetml/2006/main" count="299" uniqueCount="137">
  <si>
    <t>达州高新区石板街道2024年3月农村分散特困人员打卡直发统计表</t>
  </si>
  <si>
    <t>序号</t>
  </si>
  <si>
    <t>类别</t>
  </si>
  <si>
    <t>姓名</t>
  </si>
  <si>
    <t>性别</t>
  </si>
  <si>
    <t>乡镇</t>
  </si>
  <si>
    <t>住址</t>
  </si>
  <si>
    <t>身份证号</t>
  </si>
  <si>
    <t>年龄</t>
  </si>
  <si>
    <t>享受人数</t>
  </si>
  <si>
    <t>享受金额/月</t>
  </si>
  <si>
    <t>备注</t>
  </si>
  <si>
    <t>合计</t>
  </si>
  <si>
    <t>农村分散供养特困</t>
  </si>
  <si>
    <t>郭天义</t>
  </si>
  <si>
    <t>男</t>
  </si>
  <si>
    <t>石板街道</t>
  </si>
  <si>
    <t>石板街道关渡村1组</t>
  </si>
  <si>
    <t>513021195209150454</t>
  </si>
  <si>
    <t>何刚青</t>
  </si>
  <si>
    <t>石板街道关渡村2组</t>
  </si>
  <si>
    <t>513021197011010455</t>
  </si>
  <si>
    <t>白学伟</t>
  </si>
  <si>
    <t>石板街道关渡村6组</t>
  </si>
  <si>
    <t>513021196909100452</t>
  </si>
  <si>
    <t>李明福</t>
  </si>
  <si>
    <t>513021195603290455</t>
  </si>
  <si>
    <t>王元六</t>
  </si>
  <si>
    <t>石板街道关渡村7社</t>
  </si>
  <si>
    <t>513021196206200457</t>
  </si>
  <si>
    <t>王前贵</t>
  </si>
  <si>
    <t>石板街道关渡村7组</t>
  </si>
  <si>
    <t>513021194108230477</t>
  </si>
  <si>
    <t>刘运珍</t>
  </si>
  <si>
    <t>女</t>
  </si>
  <si>
    <t>石板街道石河村2组</t>
  </si>
  <si>
    <t>513021194711160442</t>
  </si>
  <si>
    <t>刘继奎</t>
  </si>
  <si>
    <t>石板街道石河村3组</t>
  </si>
  <si>
    <t>513021196012170456</t>
  </si>
  <si>
    <t>刘启武</t>
  </si>
  <si>
    <t>513021194302040458</t>
  </si>
  <si>
    <t>夫妻</t>
  </si>
  <si>
    <t>刘启安</t>
  </si>
  <si>
    <t>51302119460415045X</t>
  </si>
  <si>
    <t>刘运汉</t>
  </si>
  <si>
    <t>石板街道石河村4组</t>
  </si>
  <si>
    <t>51302119461020045X</t>
  </si>
  <si>
    <t>王光华</t>
  </si>
  <si>
    <t>石板街道铜宝村1组</t>
  </si>
  <si>
    <t>51302119570817045X</t>
  </si>
  <si>
    <t>方长兵</t>
  </si>
  <si>
    <t>梯岩村民委员会</t>
  </si>
  <si>
    <t>513021195912282555</t>
  </si>
  <si>
    <t>2023年4月新增</t>
  </si>
  <si>
    <t>潘传富</t>
  </si>
  <si>
    <t>石板街道铜坪村1组</t>
  </si>
  <si>
    <t>513021195707040450</t>
  </si>
  <si>
    <t>李世金</t>
  </si>
  <si>
    <t>513021196301210450</t>
  </si>
  <si>
    <t>潘光财</t>
  </si>
  <si>
    <t>513021194612200453</t>
  </si>
  <si>
    <t>王吉凡</t>
  </si>
  <si>
    <t>石板街道铜坪村3组</t>
  </si>
  <si>
    <t>513021196807030457</t>
  </si>
  <si>
    <t>李仕全</t>
  </si>
  <si>
    <t>石板街道铜坪村4组</t>
  </si>
  <si>
    <t>513021196501120476</t>
  </si>
  <si>
    <t>唐道兰</t>
  </si>
  <si>
    <t>石板街道长青村4组</t>
  </si>
  <si>
    <t>51302119440123045X</t>
  </si>
  <si>
    <t>王拥建</t>
  </si>
  <si>
    <t>三牌社区村委会</t>
  </si>
  <si>
    <t>513021197012040891</t>
  </si>
  <si>
    <t>2022年12月新增</t>
  </si>
  <si>
    <t>陈绍能</t>
  </si>
  <si>
    <t>石板街道铜宝村4组</t>
  </si>
  <si>
    <t>513021197302130473</t>
  </si>
  <si>
    <t>贺正元</t>
  </si>
  <si>
    <t>梯岩村委会</t>
  </si>
  <si>
    <t>513021195001302551</t>
  </si>
  <si>
    <t>潘传纯</t>
  </si>
  <si>
    <t>513021197112202528</t>
  </si>
  <si>
    <t>赵登财</t>
  </si>
  <si>
    <t>513021195410072558</t>
  </si>
  <si>
    <t>赵登贵</t>
  </si>
  <si>
    <t>513021196811252554</t>
  </si>
  <si>
    <t>刘累玉</t>
  </si>
  <si>
    <t>513021196912042521</t>
  </si>
  <si>
    <t>李江</t>
  </si>
  <si>
    <t>513021198106042550</t>
  </si>
  <si>
    <t>夏本富</t>
  </si>
  <si>
    <t>513021195610160894</t>
  </si>
  <si>
    <t>李德志</t>
  </si>
  <si>
    <t>513021195604210891</t>
  </si>
  <si>
    <t>邓中全</t>
  </si>
  <si>
    <t>513021196411280919</t>
  </si>
  <si>
    <t>夏本怀</t>
  </si>
  <si>
    <t>513021194709290897</t>
  </si>
  <si>
    <t>潘传桂</t>
  </si>
  <si>
    <t>513021195303110870</t>
  </si>
  <si>
    <t>黄玉跃</t>
  </si>
  <si>
    <t>513021195406130866</t>
  </si>
  <si>
    <t>叶明安</t>
  </si>
  <si>
    <t>513021195311220877</t>
  </si>
  <si>
    <t>蒋光辉</t>
  </si>
  <si>
    <t>513021195401250877</t>
  </si>
  <si>
    <t>刘兴坤</t>
  </si>
  <si>
    <t>513021194608040872</t>
  </si>
  <si>
    <t>陈炳春</t>
  </si>
  <si>
    <t>513021195201220876</t>
  </si>
  <si>
    <t>谢运太</t>
  </si>
  <si>
    <t>513021195308220876</t>
  </si>
  <si>
    <t>罗世珍</t>
  </si>
  <si>
    <t>513021195401220889</t>
  </si>
  <si>
    <t>张兆兴</t>
  </si>
  <si>
    <t>513021196104270876</t>
  </si>
  <si>
    <t>刘顺勇</t>
  </si>
  <si>
    <t>石板镇街道金刚村3组</t>
  </si>
  <si>
    <t>513021196912070450</t>
  </si>
  <si>
    <t>王吉秀</t>
  </si>
  <si>
    <t>513021195309052501</t>
  </si>
  <si>
    <t>2022年1月新增</t>
  </si>
  <si>
    <t>伍发全</t>
  </si>
  <si>
    <t>关渡村</t>
  </si>
  <si>
    <t>513021196110230459</t>
  </si>
  <si>
    <t>2022年3月新增</t>
  </si>
  <si>
    <t>蒋仕贵</t>
  </si>
  <si>
    <t>513021196310090876</t>
  </si>
  <si>
    <t>2023年11月新增</t>
  </si>
  <si>
    <t>城镇分散特困</t>
  </si>
  <si>
    <t>刘家荣</t>
  </si>
  <si>
    <t>金达社区居民委员会</t>
  </si>
  <si>
    <t>513021195704150195</t>
  </si>
  <si>
    <t>2023年3月低保转特困</t>
  </si>
  <si>
    <t>李国全</t>
  </si>
  <si>
    <t>513021196202240216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</si>
</sst>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sz val="12"/>
      <name val="方正黑体_GBK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0"/>
    </font>
    <font>
      <sz val="11"/>
      <color rgb="FFFF0000"/>
      <name val="宋体"/>
      <charset val="134"/>
    </font>
    <font>
      <sz val="12"/>
      <color rgb="FFFF0000"/>
      <name val="仿宋_GB2312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2" fillId="0" borderId="1" xfId="49" applyFont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 53" xfId="50"/>
    <cellStyle name="常规_2016年第三季度社会救助发放(定) 2" xfId="51"/>
    <cellStyle name="常规_Sheet1" xfId="52"/>
    <cellStyle name="常规 409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selection activeCell="Q9" sqref="Q9"/>
    </sheetView>
  </sheetViews>
  <sheetFormatPr defaultColWidth="9" defaultRowHeight="14.4"/>
  <cols>
    <col min="1" max="1" width="7.37962962962963" style="1" customWidth="1"/>
    <col min="2" max="2" width="18.6296296296296" style="1" customWidth="1"/>
    <col min="3" max="5" width="9" style="1"/>
    <col min="6" max="6" width="20.1296296296296" style="1" customWidth="1"/>
    <col min="7" max="7" width="20.6296296296296" style="1" hidden="1" customWidth="1"/>
    <col min="8" max="8" width="22.4444444444444" style="1" customWidth="1"/>
    <col min="9" max="9" width="9.25" style="1" customWidth="1"/>
    <col min="10" max="10" width="11" style="1" customWidth="1"/>
    <col min="11" max="11" width="11.6296296296296" style="1" customWidth="1"/>
    <col min="12" max="12" width="22.7777777777778" style="1" customWidth="1"/>
    <col min="13" max="16384" width="9" style="1"/>
  </cols>
  <sheetData>
    <row r="1" s="1" customFormat="1" ht="4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1"/>
    </row>
    <row r="2" s="1" customFormat="1" ht="1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7</v>
      </c>
      <c r="I2" s="4" t="s">
        <v>8</v>
      </c>
      <c r="J2" s="4" t="s">
        <v>9</v>
      </c>
      <c r="K2" s="22" t="s">
        <v>10</v>
      </c>
      <c r="L2" s="23" t="s">
        <v>11</v>
      </c>
    </row>
    <row r="3" s="1" customFormat="1" ht="15.6" spans="1:12">
      <c r="A3" s="6" t="s">
        <v>12</v>
      </c>
      <c r="B3" s="6"/>
      <c r="C3" s="6"/>
      <c r="D3" s="6"/>
      <c r="E3" s="6"/>
      <c r="F3" s="6"/>
      <c r="G3" s="7"/>
      <c r="H3" s="6"/>
      <c r="I3" s="6"/>
      <c r="J3" s="6">
        <f>SUBTOTAL(9,J4:J46)</f>
        <v>43</v>
      </c>
      <c r="K3" s="6">
        <f>SUBTOTAL(9,K4:K46)</f>
        <v>29799</v>
      </c>
      <c r="L3" s="24"/>
    </row>
    <row r="4" s="1" customFormat="1" spans="1:12">
      <c r="A4" s="8">
        <v>1</v>
      </c>
      <c r="B4" s="9" t="s">
        <v>13</v>
      </c>
      <c r="C4" s="10" t="s">
        <v>14</v>
      </c>
      <c r="D4" s="10" t="s">
        <v>15</v>
      </c>
      <c r="E4" s="11" t="s">
        <v>16</v>
      </c>
      <c r="F4" s="10" t="s">
        <v>17</v>
      </c>
      <c r="G4" s="10" t="s">
        <v>18</v>
      </c>
      <c r="H4" s="8" t="str">
        <f>REPLACE(G4,7,8,"********")</f>
        <v>513021********0454</v>
      </c>
      <c r="I4" s="8">
        <f ca="1" t="shared" ref="I4:I12" si="0">_xlfn.IFS(LEN(G4)=15,DATEDIF(TEXT("19"&amp;MID(G4,7,6),"0-00-00"),TODAY(),"y"),LEN(G4)=18,DATEDIF(TEXT(MID(G4,7,8),"0-00-00"),TODAY(),"y"),TRUE,"身份证错误")</f>
        <v>71</v>
      </c>
      <c r="J4" s="8">
        <v>1</v>
      </c>
      <c r="K4" s="10">
        <v>693</v>
      </c>
      <c r="L4" s="8"/>
    </row>
    <row r="5" s="1" customFormat="1" spans="1:12">
      <c r="A5" s="8">
        <v>2</v>
      </c>
      <c r="B5" s="9" t="s">
        <v>13</v>
      </c>
      <c r="C5" s="10" t="s">
        <v>19</v>
      </c>
      <c r="D5" s="10" t="s">
        <v>15</v>
      </c>
      <c r="E5" s="11" t="s">
        <v>16</v>
      </c>
      <c r="F5" s="10" t="s">
        <v>20</v>
      </c>
      <c r="G5" s="10" t="s">
        <v>21</v>
      </c>
      <c r="H5" s="8" t="str">
        <f t="shared" ref="H5:H49" si="1">REPLACE(G5,7,8,"********")</f>
        <v>513021********0455</v>
      </c>
      <c r="I5" s="8">
        <f ca="1" t="shared" si="0"/>
        <v>53</v>
      </c>
      <c r="J5" s="8">
        <v>1</v>
      </c>
      <c r="K5" s="10">
        <v>693</v>
      </c>
      <c r="L5" s="8"/>
    </row>
    <row r="6" s="1" customFormat="1" spans="1:12">
      <c r="A6" s="8">
        <v>3</v>
      </c>
      <c r="B6" s="9" t="s">
        <v>13</v>
      </c>
      <c r="C6" s="10" t="s">
        <v>22</v>
      </c>
      <c r="D6" s="10" t="s">
        <v>15</v>
      </c>
      <c r="E6" s="11" t="s">
        <v>16</v>
      </c>
      <c r="F6" s="10" t="s">
        <v>23</v>
      </c>
      <c r="G6" s="10" t="s">
        <v>24</v>
      </c>
      <c r="H6" s="8" t="str">
        <f t="shared" si="1"/>
        <v>513021********0452</v>
      </c>
      <c r="I6" s="8">
        <f ca="1" t="shared" si="0"/>
        <v>54</v>
      </c>
      <c r="J6" s="8">
        <v>1</v>
      </c>
      <c r="K6" s="10">
        <v>693</v>
      </c>
      <c r="L6" s="8"/>
    </row>
    <row r="7" s="1" customFormat="1" spans="1:12">
      <c r="A7" s="8">
        <v>4</v>
      </c>
      <c r="B7" s="9" t="s">
        <v>13</v>
      </c>
      <c r="C7" s="10" t="s">
        <v>25</v>
      </c>
      <c r="D7" s="10" t="s">
        <v>15</v>
      </c>
      <c r="E7" s="11" t="s">
        <v>16</v>
      </c>
      <c r="F7" s="10" t="s">
        <v>23</v>
      </c>
      <c r="G7" s="10" t="s">
        <v>26</v>
      </c>
      <c r="H7" s="8" t="str">
        <f t="shared" si="1"/>
        <v>513021********0455</v>
      </c>
      <c r="I7" s="8">
        <f ca="1" t="shared" si="0"/>
        <v>68</v>
      </c>
      <c r="J7" s="8">
        <v>1</v>
      </c>
      <c r="K7" s="10">
        <v>693</v>
      </c>
      <c r="L7" s="8"/>
    </row>
    <row r="8" s="1" customFormat="1" spans="1:12">
      <c r="A8" s="8">
        <v>5</v>
      </c>
      <c r="B8" s="9" t="s">
        <v>13</v>
      </c>
      <c r="C8" s="10" t="s">
        <v>27</v>
      </c>
      <c r="D8" s="10" t="s">
        <v>15</v>
      </c>
      <c r="E8" s="11" t="s">
        <v>16</v>
      </c>
      <c r="F8" s="10" t="s">
        <v>28</v>
      </c>
      <c r="G8" s="10" t="s">
        <v>29</v>
      </c>
      <c r="H8" s="8" t="str">
        <f t="shared" si="1"/>
        <v>513021********0457</v>
      </c>
      <c r="I8" s="8">
        <f ca="1" t="shared" si="0"/>
        <v>61</v>
      </c>
      <c r="J8" s="8">
        <v>1</v>
      </c>
      <c r="K8" s="10">
        <v>693</v>
      </c>
      <c r="L8" s="8"/>
    </row>
    <row r="9" s="1" customFormat="1" spans="1:12">
      <c r="A9" s="8">
        <v>6</v>
      </c>
      <c r="B9" s="9" t="s">
        <v>13</v>
      </c>
      <c r="C9" s="10" t="s">
        <v>30</v>
      </c>
      <c r="D9" s="10" t="s">
        <v>15</v>
      </c>
      <c r="E9" s="11" t="s">
        <v>16</v>
      </c>
      <c r="F9" s="10" t="s">
        <v>31</v>
      </c>
      <c r="G9" s="10" t="s">
        <v>32</v>
      </c>
      <c r="H9" s="8" t="str">
        <f t="shared" si="1"/>
        <v>513021********0477</v>
      </c>
      <c r="I9" s="8">
        <f ca="1" t="shared" si="0"/>
        <v>82</v>
      </c>
      <c r="J9" s="8">
        <v>1</v>
      </c>
      <c r="K9" s="10">
        <v>693</v>
      </c>
      <c r="L9" s="8"/>
    </row>
    <row r="10" s="1" customFormat="1" spans="1:12">
      <c r="A10" s="8">
        <v>7</v>
      </c>
      <c r="B10" s="9" t="s">
        <v>13</v>
      </c>
      <c r="C10" s="10" t="s">
        <v>33</v>
      </c>
      <c r="D10" s="10" t="s">
        <v>34</v>
      </c>
      <c r="E10" s="11" t="s">
        <v>16</v>
      </c>
      <c r="F10" s="10" t="s">
        <v>35</v>
      </c>
      <c r="G10" s="27" t="s">
        <v>36</v>
      </c>
      <c r="H10" s="8" t="str">
        <f t="shared" si="1"/>
        <v>513021********0442</v>
      </c>
      <c r="I10" s="8">
        <f ca="1" t="shared" si="0"/>
        <v>76</v>
      </c>
      <c r="J10" s="8">
        <v>1</v>
      </c>
      <c r="K10" s="10">
        <v>693</v>
      </c>
      <c r="L10" s="8"/>
    </row>
    <row r="11" s="1" customFormat="1" spans="1:12">
      <c r="A11" s="8">
        <v>8</v>
      </c>
      <c r="B11" s="9" t="s">
        <v>13</v>
      </c>
      <c r="C11" s="10" t="s">
        <v>37</v>
      </c>
      <c r="D11" s="10" t="s">
        <v>15</v>
      </c>
      <c r="E11" s="11" t="s">
        <v>16</v>
      </c>
      <c r="F11" s="10" t="s">
        <v>38</v>
      </c>
      <c r="G11" s="10" t="s">
        <v>39</v>
      </c>
      <c r="H11" s="8" t="str">
        <f t="shared" si="1"/>
        <v>513021********0456</v>
      </c>
      <c r="I11" s="8">
        <f ca="1" t="shared" si="0"/>
        <v>63</v>
      </c>
      <c r="J11" s="8">
        <v>1</v>
      </c>
      <c r="K11" s="10">
        <v>693</v>
      </c>
      <c r="L11" s="8"/>
    </row>
    <row r="12" s="2" customFormat="1" spans="1:13">
      <c r="A12" s="12">
        <v>9</v>
      </c>
      <c r="B12" s="9" t="s">
        <v>13</v>
      </c>
      <c r="C12" s="12" t="s">
        <v>40</v>
      </c>
      <c r="D12" s="12" t="s">
        <v>15</v>
      </c>
      <c r="E12" s="11" t="s">
        <v>16</v>
      </c>
      <c r="F12" s="12" t="s">
        <v>38</v>
      </c>
      <c r="G12" s="12" t="s">
        <v>41</v>
      </c>
      <c r="H12" s="8" t="str">
        <f t="shared" si="1"/>
        <v>513021********0458</v>
      </c>
      <c r="I12" s="8">
        <f ca="1" t="shared" si="0"/>
        <v>81</v>
      </c>
      <c r="J12" s="12">
        <v>1</v>
      </c>
      <c r="K12" s="10">
        <v>693</v>
      </c>
      <c r="L12" s="12" t="s">
        <v>42</v>
      </c>
      <c r="M12" s="1"/>
    </row>
    <row r="13" s="1" customFormat="1" spans="1:12">
      <c r="A13" s="8">
        <v>10</v>
      </c>
      <c r="B13" s="9" t="s">
        <v>13</v>
      </c>
      <c r="C13" s="10" t="s">
        <v>43</v>
      </c>
      <c r="D13" s="10" t="s">
        <v>15</v>
      </c>
      <c r="E13" s="11" t="s">
        <v>16</v>
      </c>
      <c r="F13" s="10" t="s">
        <v>38</v>
      </c>
      <c r="G13" s="10" t="s">
        <v>44</v>
      </c>
      <c r="H13" s="8" t="str">
        <f t="shared" si="1"/>
        <v>513021********045X</v>
      </c>
      <c r="I13" s="8">
        <f ca="1" t="shared" ref="I13:I26" si="2">_xlfn.IFS(LEN(G13)=15,DATEDIF(TEXT("19"&amp;MID(G13,7,6),"0-00-00"),TODAY(),"y"),LEN(G13)=18,DATEDIF(TEXT(MID(G13,7,8),"0-00-00"),TODAY(),"y"),TRUE,"身份证错误")</f>
        <v>77</v>
      </c>
      <c r="J13" s="8">
        <v>1</v>
      </c>
      <c r="K13" s="10">
        <v>693</v>
      </c>
      <c r="L13" s="8"/>
    </row>
    <row r="14" s="1" customFormat="1" spans="1:12">
      <c r="A14" s="8">
        <v>11</v>
      </c>
      <c r="B14" s="9" t="s">
        <v>13</v>
      </c>
      <c r="C14" s="10" t="s">
        <v>45</v>
      </c>
      <c r="D14" s="10" t="s">
        <v>15</v>
      </c>
      <c r="E14" s="11" t="s">
        <v>16</v>
      </c>
      <c r="F14" s="10" t="s">
        <v>46</v>
      </c>
      <c r="G14" s="10" t="s">
        <v>47</v>
      </c>
      <c r="H14" s="8" t="str">
        <f t="shared" si="1"/>
        <v>513021********045X</v>
      </c>
      <c r="I14" s="8">
        <f ca="1" t="shared" si="2"/>
        <v>77</v>
      </c>
      <c r="J14" s="8">
        <v>1</v>
      </c>
      <c r="K14" s="10">
        <v>693</v>
      </c>
      <c r="L14" s="8"/>
    </row>
    <row r="15" s="1" customFormat="1" spans="1:12">
      <c r="A15" s="8">
        <v>12</v>
      </c>
      <c r="B15" s="9" t="s">
        <v>13</v>
      </c>
      <c r="C15" s="10" t="s">
        <v>48</v>
      </c>
      <c r="D15" s="10" t="s">
        <v>15</v>
      </c>
      <c r="E15" s="11" t="s">
        <v>16</v>
      </c>
      <c r="F15" s="10" t="s">
        <v>49</v>
      </c>
      <c r="G15" s="10" t="s">
        <v>50</v>
      </c>
      <c r="H15" s="8" t="str">
        <f t="shared" si="1"/>
        <v>513021********045X</v>
      </c>
      <c r="I15" s="8">
        <f ca="1" t="shared" si="2"/>
        <v>66</v>
      </c>
      <c r="J15" s="8">
        <v>1</v>
      </c>
      <c r="K15" s="10">
        <v>693</v>
      </c>
      <c r="L15" s="8"/>
    </row>
    <row r="16" s="1" customFormat="1" spans="1:12">
      <c r="A16" s="8">
        <v>13</v>
      </c>
      <c r="B16" s="9" t="s">
        <v>13</v>
      </c>
      <c r="C16" s="10" t="s">
        <v>51</v>
      </c>
      <c r="D16" s="10"/>
      <c r="E16" s="11" t="s">
        <v>16</v>
      </c>
      <c r="F16" s="10" t="s">
        <v>52</v>
      </c>
      <c r="G16" s="28" t="s">
        <v>53</v>
      </c>
      <c r="H16" s="8" t="str">
        <f t="shared" si="1"/>
        <v>513021********2555</v>
      </c>
      <c r="I16" s="8">
        <f ca="1" t="shared" si="2"/>
        <v>64</v>
      </c>
      <c r="J16" s="8">
        <v>1</v>
      </c>
      <c r="K16" s="10">
        <v>693</v>
      </c>
      <c r="L16" s="8" t="s">
        <v>54</v>
      </c>
    </row>
    <row r="17" s="1" customFormat="1" spans="1:12">
      <c r="A17" s="8">
        <v>14</v>
      </c>
      <c r="B17" s="9" t="s">
        <v>13</v>
      </c>
      <c r="C17" s="10" t="s">
        <v>55</v>
      </c>
      <c r="D17" s="10" t="s">
        <v>15</v>
      </c>
      <c r="E17" s="11" t="s">
        <v>16</v>
      </c>
      <c r="F17" s="10" t="s">
        <v>56</v>
      </c>
      <c r="G17" s="10" t="s">
        <v>57</v>
      </c>
      <c r="H17" s="8" t="str">
        <f t="shared" si="1"/>
        <v>513021********0450</v>
      </c>
      <c r="I17" s="8">
        <f ca="1" t="shared" si="2"/>
        <v>66</v>
      </c>
      <c r="J17" s="8">
        <v>1</v>
      </c>
      <c r="K17" s="10">
        <v>693</v>
      </c>
      <c r="L17" s="8"/>
    </row>
    <row r="18" s="1" customFormat="1" spans="1:12">
      <c r="A18" s="8">
        <v>15</v>
      </c>
      <c r="B18" s="9" t="s">
        <v>13</v>
      </c>
      <c r="C18" s="10" t="s">
        <v>58</v>
      </c>
      <c r="D18" s="10" t="s">
        <v>15</v>
      </c>
      <c r="E18" s="11" t="s">
        <v>16</v>
      </c>
      <c r="F18" s="10" t="s">
        <v>56</v>
      </c>
      <c r="G18" s="10" t="s">
        <v>59</v>
      </c>
      <c r="H18" s="8" t="str">
        <f t="shared" si="1"/>
        <v>513021********0450</v>
      </c>
      <c r="I18" s="8">
        <f ca="1" t="shared" si="2"/>
        <v>61</v>
      </c>
      <c r="J18" s="8">
        <v>1</v>
      </c>
      <c r="K18" s="10">
        <v>693</v>
      </c>
      <c r="L18" s="8"/>
    </row>
    <row r="19" s="1" customFormat="1" spans="1:12">
      <c r="A19" s="8">
        <v>16</v>
      </c>
      <c r="B19" s="9" t="s">
        <v>13</v>
      </c>
      <c r="C19" s="10" t="s">
        <v>60</v>
      </c>
      <c r="D19" s="10" t="s">
        <v>15</v>
      </c>
      <c r="E19" s="11" t="s">
        <v>16</v>
      </c>
      <c r="F19" s="10" t="s">
        <v>56</v>
      </c>
      <c r="G19" s="10" t="s">
        <v>61</v>
      </c>
      <c r="H19" s="8" t="str">
        <f t="shared" si="1"/>
        <v>513021********0453</v>
      </c>
      <c r="I19" s="8">
        <f ca="1" t="shared" si="2"/>
        <v>77</v>
      </c>
      <c r="J19" s="8">
        <v>1</v>
      </c>
      <c r="K19" s="10">
        <v>693</v>
      </c>
      <c r="L19" s="8"/>
    </row>
    <row r="20" s="1" customFormat="1" spans="1:12">
      <c r="A20" s="8">
        <v>18</v>
      </c>
      <c r="B20" s="9" t="s">
        <v>13</v>
      </c>
      <c r="C20" s="10" t="s">
        <v>62</v>
      </c>
      <c r="D20" s="10" t="s">
        <v>15</v>
      </c>
      <c r="E20" s="11" t="s">
        <v>16</v>
      </c>
      <c r="F20" s="10" t="s">
        <v>63</v>
      </c>
      <c r="G20" s="10" t="s">
        <v>64</v>
      </c>
      <c r="H20" s="8" t="str">
        <f t="shared" si="1"/>
        <v>513021********0457</v>
      </c>
      <c r="I20" s="8">
        <f ca="1" t="shared" si="2"/>
        <v>55</v>
      </c>
      <c r="J20" s="8">
        <v>1</v>
      </c>
      <c r="K20" s="10">
        <v>693</v>
      </c>
      <c r="L20" s="8"/>
    </row>
    <row r="21" s="1" customFormat="1" spans="1:12">
      <c r="A21" s="8">
        <v>19</v>
      </c>
      <c r="B21" s="9" t="s">
        <v>13</v>
      </c>
      <c r="C21" s="10" t="s">
        <v>65</v>
      </c>
      <c r="D21" s="10" t="s">
        <v>15</v>
      </c>
      <c r="E21" s="11" t="s">
        <v>16</v>
      </c>
      <c r="F21" s="10" t="s">
        <v>66</v>
      </c>
      <c r="G21" s="10" t="s">
        <v>67</v>
      </c>
      <c r="H21" s="8" t="str">
        <f t="shared" si="1"/>
        <v>513021********0476</v>
      </c>
      <c r="I21" s="8">
        <f ca="1" t="shared" si="2"/>
        <v>59</v>
      </c>
      <c r="J21" s="8">
        <v>1</v>
      </c>
      <c r="K21" s="10">
        <v>693</v>
      </c>
      <c r="L21" s="8"/>
    </row>
    <row r="22" s="1" customFormat="1" spans="1:12">
      <c r="A22" s="8">
        <v>21</v>
      </c>
      <c r="B22" s="9" t="s">
        <v>13</v>
      </c>
      <c r="C22" s="10" t="s">
        <v>68</v>
      </c>
      <c r="D22" s="10" t="s">
        <v>15</v>
      </c>
      <c r="E22" s="11" t="s">
        <v>16</v>
      </c>
      <c r="F22" s="10" t="s">
        <v>69</v>
      </c>
      <c r="G22" s="10" t="s">
        <v>70</v>
      </c>
      <c r="H22" s="8" t="str">
        <f t="shared" si="1"/>
        <v>513021********045X</v>
      </c>
      <c r="I22" s="8">
        <f ca="1" t="shared" si="2"/>
        <v>80</v>
      </c>
      <c r="J22" s="8">
        <v>1</v>
      </c>
      <c r="K22" s="10">
        <v>693</v>
      </c>
      <c r="L22" s="8"/>
    </row>
    <row r="23" s="1" customFormat="1" spans="1:12">
      <c r="A23" s="8">
        <v>22</v>
      </c>
      <c r="B23" s="9" t="s">
        <v>13</v>
      </c>
      <c r="C23" s="10" t="s">
        <v>71</v>
      </c>
      <c r="D23" s="10" t="s">
        <v>15</v>
      </c>
      <c r="E23" s="11" t="s">
        <v>16</v>
      </c>
      <c r="F23" s="10" t="s">
        <v>72</v>
      </c>
      <c r="G23" s="27" t="s">
        <v>73</v>
      </c>
      <c r="H23" s="8" t="str">
        <f t="shared" si="1"/>
        <v>513021********0891</v>
      </c>
      <c r="I23" s="8">
        <f ca="1" t="shared" si="2"/>
        <v>53</v>
      </c>
      <c r="J23" s="8">
        <v>1</v>
      </c>
      <c r="K23" s="10">
        <v>693</v>
      </c>
      <c r="L23" s="8" t="s">
        <v>74</v>
      </c>
    </row>
    <row r="24" s="1" customFormat="1" spans="1:12">
      <c r="A24" s="8">
        <v>23</v>
      </c>
      <c r="B24" s="9" t="s">
        <v>13</v>
      </c>
      <c r="C24" s="10" t="s">
        <v>75</v>
      </c>
      <c r="D24" s="10" t="s">
        <v>15</v>
      </c>
      <c r="E24" s="11" t="s">
        <v>16</v>
      </c>
      <c r="F24" s="10" t="s">
        <v>76</v>
      </c>
      <c r="G24" s="10" t="s">
        <v>77</v>
      </c>
      <c r="H24" s="8" t="str">
        <f t="shared" si="1"/>
        <v>513021********0473</v>
      </c>
      <c r="I24" s="8">
        <f ca="1" t="shared" si="2"/>
        <v>51</v>
      </c>
      <c r="J24" s="8">
        <v>1</v>
      </c>
      <c r="K24" s="10">
        <v>693</v>
      </c>
      <c r="L24" s="8"/>
    </row>
    <row r="25" s="1" customFormat="1" spans="1:12">
      <c r="A25" s="8">
        <v>26</v>
      </c>
      <c r="B25" s="9" t="s">
        <v>13</v>
      </c>
      <c r="C25" s="11" t="s">
        <v>78</v>
      </c>
      <c r="D25" s="14" t="s">
        <v>15</v>
      </c>
      <c r="E25" s="11" t="s">
        <v>16</v>
      </c>
      <c r="F25" s="11" t="s">
        <v>79</v>
      </c>
      <c r="G25" s="11" t="s">
        <v>80</v>
      </c>
      <c r="H25" s="8" t="str">
        <f t="shared" si="1"/>
        <v>513021********2551</v>
      </c>
      <c r="I25" s="8">
        <f ca="1" t="shared" ref="I25:I39" si="3">_xlfn.IFS(LEN(G25)=15,DATEDIF(TEXT("19"&amp;MID(G25,7,6),"0-00-00"),TODAY(),"y"),LEN(G25)=18,DATEDIF(TEXT(MID(G25,7,8),"0-00-00"),TODAY(),"y"),TRUE,"身份证错误")</f>
        <v>74</v>
      </c>
      <c r="J25" s="25">
        <v>1</v>
      </c>
      <c r="K25" s="10">
        <v>693</v>
      </c>
      <c r="L25" s="14"/>
    </row>
    <row r="26" s="1" customFormat="1" spans="1:12">
      <c r="A26" s="8">
        <v>27</v>
      </c>
      <c r="B26" s="9" t="s">
        <v>13</v>
      </c>
      <c r="C26" s="11" t="s">
        <v>81</v>
      </c>
      <c r="D26" s="14" t="s">
        <v>34</v>
      </c>
      <c r="E26" s="11" t="s">
        <v>16</v>
      </c>
      <c r="F26" s="11" t="s">
        <v>79</v>
      </c>
      <c r="G26" s="11" t="s">
        <v>82</v>
      </c>
      <c r="H26" s="8" t="str">
        <f t="shared" si="1"/>
        <v>513021********2528</v>
      </c>
      <c r="I26" s="8">
        <f ca="1" t="shared" si="3"/>
        <v>52</v>
      </c>
      <c r="J26" s="25">
        <v>1</v>
      </c>
      <c r="K26" s="10">
        <v>693</v>
      </c>
      <c r="L26" s="14"/>
    </row>
    <row r="27" s="1" customFormat="1" spans="1:12">
      <c r="A27" s="8">
        <v>28</v>
      </c>
      <c r="B27" s="9" t="s">
        <v>13</v>
      </c>
      <c r="C27" s="11" t="s">
        <v>83</v>
      </c>
      <c r="D27" s="14" t="s">
        <v>15</v>
      </c>
      <c r="E27" s="11" t="s">
        <v>16</v>
      </c>
      <c r="F27" s="11" t="s">
        <v>79</v>
      </c>
      <c r="G27" s="11" t="s">
        <v>84</v>
      </c>
      <c r="H27" s="8" t="str">
        <f t="shared" si="1"/>
        <v>513021********2558</v>
      </c>
      <c r="I27" s="8">
        <f ca="1" t="shared" si="3"/>
        <v>69</v>
      </c>
      <c r="J27" s="25">
        <v>1</v>
      </c>
      <c r="K27" s="10">
        <v>693</v>
      </c>
      <c r="L27" s="14"/>
    </row>
    <row r="28" s="1" customFormat="1" spans="1:12">
      <c r="A28" s="8">
        <v>29</v>
      </c>
      <c r="B28" s="9" t="s">
        <v>13</v>
      </c>
      <c r="C28" s="11" t="s">
        <v>85</v>
      </c>
      <c r="D28" s="14" t="s">
        <v>15</v>
      </c>
      <c r="E28" s="11" t="s">
        <v>16</v>
      </c>
      <c r="F28" s="11" t="s">
        <v>79</v>
      </c>
      <c r="G28" s="11" t="s">
        <v>86</v>
      </c>
      <c r="H28" s="8" t="str">
        <f t="shared" si="1"/>
        <v>513021********2554</v>
      </c>
      <c r="I28" s="8">
        <f ca="1" t="shared" si="3"/>
        <v>55</v>
      </c>
      <c r="J28" s="25">
        <v>2</v>
      </c>
      <c r="K28" s="11">
        <v>1386</v>
      </c>
      <c r="L28" s="14"/>
    </row>
    <row r="29" s="1" customFormat="1" spans="1:12">
      <c r="A29" s="8"/>
      <c r="B29" s="9" t="s">
        <v>13</v>
      </c>
      <c r="C29" s="11" t="s">
        <v>87</v>
      </c>
      <c r="D29" s="14" t="s">
        <v>34</v>
      </c>
      <c r="E29" s="11" t="s">
        <v>16</v>
      </c>
      <c r="F29" s="11" t="s">
        <v>79</v>
      </c>
      <c r="G29" s="29" t="s">
        <v>88</v>
      </c>
      <c r="H29" s="8" t="str">
        <f t="shared" si="1"/>
        <v>513021********2521</v>
      </c>
      <c r="I29" s="8">
        <f ca="1" t="shared" si="3"/>
        <v>54</v>
      </c>
      <c r="J29" s="25"/>
      <c r="K29" s="11"/>
      <c r="L29" s="14" t="s">
        <v>42</v>
      </c>
    </row>
    <row r="30" s="1" customFormat="1" spans="1:12">
      <c r="A30" s="8">
        <v>30</v>
      </c>
      <c r="B30" s="9" t="s">
        <v>13</v>
      </c>
      <c r="C30" s="11" t="s">
        <v>89</v>
      </c>
      <c r="D30" s="14" t="s">
        <v>15</v>
      </c>
      <c r="E30" s="11" t="s">
        <v>16</v>
      </c>
      <c r="F30" s="11" t="s">
        <v>79</v>
      </c>
      <c r="G30" s="11" t="s">
        <v>90</v>
      </c>
      <c r="H30" s="8" t="str">
        <f t="shared" si="1"/>
        <v>513021********2550</v>
      </c>
      <c r="I30" s="8">
        <f ca="1" t="shared" si="3"/>
        <v>42</v>
      </c>
      <c r="J30" s="25">
        <v>1</v>
      </c>
      <c r="K30" s="10">
        <v>693</v>
      </c>
      <c r="L30" s="14"/>
    </row>
    <row r="31" s="1" customFormat="1" spans="1:12">
      <c r="A31" s="8">
        <v>31</v>
      </c>
      <c r="B31" s="9" t="s">
        <v>13</v>
      </c>
      <c r="C31" s="11" t="s">
        <v>91</v>
      </c>
      <c r="D31" s="14" t="s">
        <v>15</v>
      </c>
      <c r="E31" s="11" t="s">
        <v>16</v>
      </c>
      <c r="F31" s="11" t="s">
        <v>72</v>
      </c>
      <c r="G31" s="11" t="s">
        <v>92</v>
      </c>
      <c r="H31" s="8" t="str">
        <f t="shared" si="1"/>
        <v>513021********0894</v>
      </c>
      <c r="I31" s="8">
        <f ca="1" t="shared" si="3"/>
        <v>67</v>
      </c>
      <c r="J31" s="25">
        <v>1</v>
      </c>
      <c r="K31" s="10">
        <v>693</v>
      </c>
      <c r="L31" s="14"/>
    </row>
    <row r="32" s="1" customFormat="1" spans="1:12">
      <c r="A32" s="8">
        <v>32</v>
      </c>
      <c r="B32" s="9" t="s">
        <v>13</v>
      </c>
      <c r="C32" s="11" t="s">
        <v>93</v>
      </c>
      <c r="D32" s="14" t="s">
        <v>15</v>
      </c>
      <c r="E32" s="11" t="s">
        <v>16</v>
      </c>
      <c r="F32" s="11" t="s">
        <v>72</v>
      </c>
      <c r="G32" s="11" t="s">
        <v>94</v>
      </c>
      <c r="H32" s="8" t="str">
        <f t="shared" si="1"/>
        <v>513021********0891</v>
      </c>
      <c r="I32" s="8">
        <f ca="1" t="shared" si="3"/>
        <v>67</v>
      </c>
      <c r="J32" s="25">
        <v>1</v>
      </c>
      <c r="K32" s="10">
        <v>693</v>
      </c>
      <c r="L32" s="14"/>
    </row>
    <row r="33" s="1" customFormat="1" spans="1:12">
      <c r="A33" s="8">
        <v>34</v>
      </c>
      <c r="B33" s="9" t="s">
        <v>13</v>
      </c>
      <c r="C33" s="11" t="s">
        <v>95</v>
      </c>
      <c r="D33" s="14" t="s">
        <v>15</v>
      </c>
      <c r="E33" s="11" t="s">
        <v>16</v>
      </c>
      <c r="F33" s="11" t="s">
        <v>72</v>
      </c>
      <c r="G33" s="11" t="s">
        <v>96</v>
      </c>
      <c r="H33" s="8" t="str">
        <f t="shared" si="1"/>
        <v>513021********0919</v>
      </c>
      <c r="I33" s="8">
        <f ca="1" t="shared" si="3"/>
        <v>59</v>
      </c>
      <c r="J33" s="25">
        <v>1</v>
      </c>
      <c r="K33" s="10">
        <v>693</v>
      </c>
      <c r="L33" s="14"/>
    </row>
    <row r="34" s="1" customFormat="1" spans="1:12">
      <c r="A34" s="8">
        <v>36</v>
      </c>
      <c r="B34" s="9" t="s">
        <v>13</v>
      </c>
      <c r="C34" s="11" t="s">
        <v>97</v>
      </c>
      <c r="D34" s="14" t="s">
        <v>15</v>
      </c>
      <c r="E34" s="11" t="s">
        <v>16</v>
      </c>
      <c r="F34" s="11" t="s">
        <v>72</v>
      </c>
      <c r="G34" s="11" t="s">
        <v>98</v>
      </c>
      <c r="H34" s="8" t="str">
        <f t="shared" si="1"/>
        <v>513021********0897</v>
      </c>
      <c r="I34" s="8">
        <f ca="1" t="shared" si="3"/>
        <v>76</v>
      </c>
      <c r="J34" s="25">
        <v>1</v>
      </c>
      <c r="K34" s="10">
        <v>693</v>
      </c>
      <c r="L34" s="14"/>
    </row>
    <row r="35" s="1" customFormat="1" spans="1:12">
      <c r="A35" s="8">
        <v>37</v>
      </c>
      <c r="B35" s="9" t="s">
        <v>13</v>
      </c>
      <c r="C35" s="11" t="s">
        <v>99</v>
      </c>
      <c r="D35" s="14" t="s">
        <v>15</v>
      </c>
      <c r="E35" s="11" t="s">
        <v>16</v>
      </c>
      <c r="F35" s="11" t="s">
        <v>72</v>
      </c>
      <c r="G35" s="11" t="s">
        <v>100</v>
      </c>
      <c r="H35" s="8" t="str">
        <f t="shared" si="1"/>
        <v>513021********0870</v>
      </c>
      <c r="I35" s="8">
        <f ca="1" t="shared" si="3"/>
        <v>71</v>
      </c>
      <c r="J35" s="25">
        <v>1</v>
      </c>
      <c r="K35" s="10">
        <v>693</v>
      </c>
      <c r="L35" s="14"/>
    </row>
    <row r="36" s="1" customFormat="1" spans="1:12">
      <c r="A36" s="8">
        <v>38</v>
      </c>
      <c r="B36" s="9" t="s">
        <v>13</v>
      </c>
      <c r="C36" s="11" t="s">
        <v>101</v>
      </c>
      <c r="D36" s="14" t="s">
        <v>34</v>
      </c>
      <c r="E36" s="11" t="s">
        <v>16</v>
      </c>
      <c r="F36" s="11" t="s">
        <v>72</v>
      </c>
      <c r="G36" s="11" t="s">
        <v>102</v>
      </c>
      <c r="H36" s="8" t="str">
        <f t="shared" si="1"/>
        <v>513021********0866</v>
      </c>
      <c r="I36" s="8">
        <f ca="1" t="shared" si="3"/>
        <v>69</v>
      </c>
      <c r="J36" s="25">
        <v>1</v>
      </c>
      <c r="K36" s="10">
        <v>693</v>
      </c>
      <c r="L36" s="14"/>
    </row>
    <row r="37" s="1" customFormat="1" spans="1:12">
      <c r="A37" s="8">
        <v>39</v>
      </c>
      <c r="B37" s="9" t="s">
        <v>13</v>
      </c>
      <c r="C37" s="11" t="s">
        <v>103</v>
      </c>
      <c r="D37" s="14" t="s">
        <v>15</v>
      </c>
      <c r="E37" s="11" t="s">
        <v>16</v>
      </c>
      <c r="F37" s="11" t="s">
        <v>72</v>
      </c>
      <c r="G37" s="11" t="s">
        <v>104</v>
      </c>
      <c r="H37" s="8" t="str">
        <f t="shared" si="1"/>
        <v>513021********0877</v>
      </c>
      <c r="I37" s="8">
        <f ca="1" t="shared" si="3"/>
        <v>70</v>
      </c>
      <c r="J37" s="25">
        <v>1</v>
      </c>
      <c r="K37" s="10">
        <v>693</v>
      </c>
      <c r="L37" s="14"/>
    </row>
    <row r="38" s="1" customFormat="1" spans="1:12">
      <c r="A38" s="8">
        <v>40</v>
      </c>
      <c r="B38" s="9" t="s">
        <v>13</v>
      </c>
      <c r="C38" s="11" t="s">
        <v>105</v>
      </c>
      <c r="D38" s="14" t="s">
        <v>15</v>
      </c>
      <c r="E38" s="11" t="s">
        <v>16</v>
      </c>
      <c r="F38" s="11" t="s">
        <v>72</v>
      </c>
      <c r="G38" s="11" t="s">
        <v>106</v>
      </c>
      <c r="H38" s="8" t="str">
        <f t="shared" si="1"/>
        <v>513021********0877</v>
      </c>
      <c r="I38" s="8">
        <f ca="1" t="shared" si="3"/>
        <v>70</v>
      </c>
      <c r="J38" s="25">
        <v>1</v>
      </c>
      <c r="K38" s="10">
        <v>693</v>
      </c>
      <c r="L38" s="14"/>
    </row>
    <row r="39" s="1" customFormat="1" spans="1:12">
      <c r="A39" s="8">
        <v>41</v>
      </c>
      <c r="B39" s="9" t="s">
        <v>13</v>
      </c>
      <c r="C39" s="11" t="s">
        <v>107</v>
      </c>
      <c r="D39" s="14" t="s">
        <v>15</v>
      </c>
      <c r="E39" s="11" t="s">
        <v>16</v>
      </c>
      <c r="F39" s="11" t="s">
        <v>72</v>
      </c>
      <c r="G39" s="11" t="s">
        <v>108</v>
      </c>
      <c r="H39" s="8" t="str">
        <f t="shared" si="1"/>
        <v>513021********0872</v>
      </c>
      <c r="I39" s="8">
        <f ca="1" t="shared" si="3"/>
        <v>77</v>
      </c>
      <c r="J39" s="25">
        <v>1</v>
      </c>
      <c r="K39" s="10">
        <v>693</v>
      </c>
      <c r="L39" s="14"/>
    </row>
    <row r="40" s="1" customFormat="1" spans="1:12">
      <c r="A40" s="8">
        <v>42</v>
      </c>
      <c r="B40" s="9" t="s">
        <v>13</v>
      </c>
      <c r="C40" s="11" t="s">
        <v>109</v>
      </c>
      <c r="D40" s="14" t="s">
        <v>15</v>
      </c>
      <c r="E40" s="11" t="s">
        <v>16</v>
      </c>
      <c r="F40" s="11" t="s">
        <v>72</v>
      </c>
      <c r="G40" s="11" t="s">
        <v>110</v>
      </c>
      <c r="H40" s="8" t="str">
        <f t="shared" si="1"/>
        <v>513021********0876</v>
      </c>
      <c r="I40" s="8">
        <f ca="1" t="shared" ref="I40:I49" si="4">_xlfn.IFS(LEN(G40)=15,DATEDIF(TEXT("19"&amp;MID(G40,7,6),"0-00-00"),TODAY(),"y"),LEN(G40)=18,DATEDIF(TEXT(MID(G40,7,8),"0-00-00"),TODAY(),"y"),TRUE,"身份证错误")</f>
        <v>72</v>
      </c>
      <c r="J40" s="25">
        <v>1</v>
      </c>
      <c r="K40" s="10">
        <v>693</v>
      </c>
      <c r="L40" s="14"/>
    </row>
    <row r="41" s="1" customFormat="1" spans="1:12">
      <c r="A41" s="8">
        <v>43</v>
      </c>
      <c r="B41" s="9" t="s">
        <v>13</v>
      </c>
      <c r="C41" s="11" t="s">
        <v>111</v>
      </c>
      <c r="D41" s="14" t="s">
        <v>15</v>
      </c>
      <c r="E41" s="11" t="s">
        <v>16</v>
      </c>
      <c r="F41" s="11" t="s">
        <v>72</v>
      </c>
      <c r="G41" s="11" t="s">
        <v>112</v>
      </c>
      <c r="H41" s="8" t="str">
        <f t="shared" si="1"/>
        <v>513021********0876</v>
      </c>
      <c r="I41" s="8">
        <f ca="1" t="shared" si="4"/>
        <v>70</v>
      </c>
      <c r="J41" s="25">
        <v>2</v>
      </c>
      <c r="K41" s="11">
        <v>1386</v>
      </c>
      <c r="L41" s="14" t="s">
        <v>42</v>
      </c>
    </row>
    <row r="42" s="1" customFormat="1" spans="1:12">
      <c r="A42" s="8"/>
      <c r="B42" s="9" t="s">
        <v>13</v>
      </c>
      <c r="C42" s="11" t="s">
        <v>113</v>
      </c>
      <c r="D42" s="14" t="s">
        <v>34</v>
      </c>
      <c r="E42" s="11" t="s">
        <v>16</v>
      </c>
      <c r="F42" s="11" t="s">
        <v>72</v>
      </c>
      <c r="G42" s="29" t="s">
        <v>114</v>
      </c>
      <c r="H42" s="8" t="str">
        <f t="shared" si="1"/>
        <v>513021********0889</v>
      </c>
      <c r="I42" s="8">
        <f ca="1" t="shared" si="4"/>
        <v>70</v>
      </c>
      <c r="J42" s="25"/>
      <c r="K42" s="11"/>
      <c r="L42" s="14"/>
    </row>
    <row r="43" s="1" customFormat="1" spans="1:12">
      <c r="A43" s="8">
        <v>44</v>
      </c>
      <c r="B43" s="9" t="s">
        <v>13</v>
      </c>
      <c r="C43" s="11" t="s">
        <v>115</v>
      </c>
      <c r="D43" s="14" t="s">
        <v>15</v>
      </c>
      <c r="E43" s="11" t="s">
        <v>16</v>
      </c>
      <c r="F43" s="11" t="s">
        <v>72</v>
      </c>
      <c r="G43" s="11" t="s">
        <v>116</v>
      </c>
      <c r="H43" s="8" t="str">
        <f t="shared" si="1"/>
        <v>513021********0876</v>
      </c>
      <c r="I43" s="8">
        <f ca="1" t="shared" si="4"/>
        <v>62</v>
      </c>
      <c r="J43" s="25">
        <v>1</v>
      </c>
      <c r="K43" s="10">
        <v>693</v>
      </c>
      <c r="L43" s="14"/>
    </row>
    <row r="44" s="1" customFormat="1" spans="1:12">
      <c r="A44" s="8">
        <v>45</v>
      </c>
      <c r="B44" s="9" t="s">
        <v>13</v>
      </c>
      <c r="C44" s="15" t="s">
        <v>117</v>
      </c>
      <c r="D44" s="8" t="s">
        <v>15</v>
      </c>
      <c r="E44" s="11" t="s">
        <v>16</v>
      </c>
      <c r="F44" s="15" t="s">
        <v>118</v>
      </c>
      <c r="G44" s="30" t="s">
        <v>119</v>
      </c>
      <c r="H44" s="8" t="str">
        <f t="shared" si="1"/>
        <v>513021********0450</v>
      </c>
      <c r="I44" s="8">
        <f ca="1" t="shared" si="4"/>
        <v>54</v>
      </c>
      <c r="J44" s="25">
        <v>1</v>
      </c>
      <c r="K44" s="10">
        <v>693</v>
      </c>
      <c r="L44" s="14"/>
    </row>
    <row r="45" s="1" customFormat="1" spans="1:12">
      <c r="A45" s="8">
        <v>46</v>
      </c>
      <c r="B45" s="9" t="s">
        <v>13</v>
      </c>
      <c r="C45" s="15" t="s">
        <v>120</v>
      </c>
      <c r="D45" s="8" t="s">
        <v>15</v>
      </c>
      <c r="E45" s="11" t="s">
        <v>16</v>
      </c>
      <c r="F45" s="15" t="s">
        <v>79</v>
      </c>
      <c r="G45" s="30" t="s">
        <v>121</v>
      </c>
      <c r="H45" s="8" t="str">
        <f t="shared" si="1"/>
        <v>513021********2501</v>
      </c>
      <c r="I45" s="8">
        <f ca="1" t="shared" si="4"/>
        <v>70</v>
      </c>
      <c r="J45" s="25">
        <v>1</v>
      </c>
      <c r="K45" s="10">
        <v>693</v>
      </c>
      <c r="L45" s="18" t="s">
        <v>122</v>
      </c>
    </row>
    <row r="46" s="1" customFormat="1" spans="1:12">
      <c r="A46" s="8">
        <v>47</v>
      </c>
      <c r="B46" s="9" t="s">
        <v>13</v>
      </c>
      <c r="C46" s="15" t="s">
        <v>123</v>
      </c>
      <c r="D46" s="8" t="s">
        <v>15</v>
      </c>
      <c r="E46" s="11" t="s">
        <v>16</v>
      </c>
      <c r="F46" s="15" t="s">
        <v>124</v>
      </c>
      <c r="G46" s="30" t="s">
        <v>125</v>
      </c>
      <c r="H46" s="8" t="str">
        <f t="shared" si="1"/>
        <v>513021********0459</v>
      </c>
      <c r="I46" s="8">
        <f ca="1" t="shared" si="4"/>
        <v>62</v>
      </c>
      <c r="J46" s="25">
        <v>1</v>
      </c>
      <c r="K46" s="10">
        <v>693</v>
      </c>
      <c r="L46" s="18" t="s">
        <v>126</v>
      </c>
    </row>
    <row r="47" s="1" customFormat="1" spans="1:12">
      <c r="A47" s="8">
        <v>48</v>
      </c>
      <c r="B47" s="9" t="s">
        <v>13</v>
      </c>
      <c r="C47" s="15" t="s">
        <v>127</v>
      </c>
      <c r="D47" s="8" t="s">
        <v>15</v>
      </c>
      <c r="E47" s="11" t="s">
        <v>16</v>
      </c>
      <c r="F47" s="15" t="s">
        <v>72</v>
      </c>
      <c r="G47" s="30" t="s">
        <v>128</v>
      </c>
      <c r="H47" s="8" t="str">
        <f t="shared" si="1"/>
        <v>513021********0876</v>
      </c>
      <c r="I47" s="8">
        <f ca="1" t="shared" si="4"/>
        <v>60</v>
      </c>
      <c r="J47" s="25">
        <v>1</v>
      </c>
      <c r="K47" s="10">
        <v>693</v>
      </c>
      <c r="L47" s="18" t="s">
        <v>129</v>
      </c>
    </row>
    <row r="48" ht="15.6" spans="1:12">
      <c r="A48" s="16">
        <v>2</v>
      </c>
      <c r="B48" s="17" t="s">
        <v>130</v>
      </c>
      <c r="C48" s="18" t="s">
        <v>131</v>
      </c>
      <c r="D48" s="19" t="s">
        <v>15</v>
      </c>
      <c r="E48" s="18" t="s">
        <v>16</v>
      </c>
      <c r="F48" s="20" t="s">
        <v>132</v>
      </c>
      <c r="G48" s="18" t="s">
        <v>133</v>
      </c>
      <c r="H48" s="8" t="str">
        <f t="shared" si="1"/>
        <v>513021********0195</v>
      </c>
      <c r="I48" s="18">
        <f ca="1" t="shared" si="4"/>
        <v>66</v>
      </c>
      <c r="J48" s="26">
        <v>1</v>
      </c>
      <c r="K48" s="18">
        <v>962</v>
      </c>
      <c r="L48" s="20" t="s">
        <v>134</v>
      </c>
    </row>
    <row r="49" ht="15.6" spans="1:12">
      <c r="A49" s="16">
        <v>3</v>
      </c>
      <c r="B49" s="17" t="s">
        <v>130</v>
      </c>
      <c r="C49" s="18" t="s">
        <v>135</v>
      </c>
      <c r="D49" s="19" t="s">
        <v>15</v>
      </c>
      <c r="E49" s="18" t="s">
        <v>16</v>
      </c>
      <c r="F49" s="20" t="s">
        <v>132</v>
      </c>
      <c r="G49" s="18" t="s">
        <v>136</v>
      </c>
      <c r="H49" s="8" t="str">
        <f t="shared" si="1"/>
        <v>513021********0216</v>
      </c>
      <c r="I49" s="18">
        <f ca="1" t="shared" si="4"/>
        <v>62</v>
      </c>
      <c r="J49" s="16">
        <v>1</v>
      </c>
      <c r="K49" s="19">
        <v>962</v>
      </c>
      <c r="L49" s="20" t="s">
        <v>134</v>
      </c>
    </row>
  </sheetData>
  <autoFilter ref="A3:L49">
    <extLst/>
  </autoFilter>
  <mergeCells count="1">
    <mergeCell ref="A1:K1"/>
  </mergeCells>
  <conditionalFormatting sqref="G44:G47">
    <cfRule type="expression" dxfId="0" priority="1">
      <formula>AND(SUMPRODUCT(IFERROR(1*(($G$44:$G$47&amp;"x")=(G44&amp;"x")),0))&gt;1,NOT(ISBLANK(G44)))</formula>
    </cfRule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特困分散供养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傲寒</cp:lastModifiedBy>
  <dcterms:created xsi:type="dcterms:W3CDTF">2021-09-26T03:30:00Z</dcterms:created>
  <dcterms:modified xsi:type="dcterms:W3CDTF">2024-04-08T07:11:53Z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46E0A5C979D64A16B874DB7440869440_13</vt:lpwstr>
  </property>
  <property fmtid="{D5CDD505-2E9C-101B-9397-08002B2CF9AE}" pid="3" name="KSOProductBuildVer">
    <vt:lpwstr>2052-12.1.0.16388</vt:lpwstr>
  </property>
</Properties>
</file>